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8" i="5" l="1"/>
  <c r="AS19" i="5" l="1"/>
  <c r="AQ19" i="5"/>
  <c r="AR19" i="5" s="1"/>
  <c r="AP19" i="5"/>
  <c r="AO19" i="5"/>
  <c r="AN19" i="5"/>
  <c r="AM19" i="5"/>
  <c r="AG19" i="5"/>
  <c r="AE19" i="5"/>
  <c r="I24" i="5" s="1"/>
  <c r="AD19" i="5"/>
  <c r="H24" i="5" s="1"/>
  <c r="AC19" i="5"/>
  <c r="G24" i="5" s="1"/>
  <c r="AB19" i="5"/>
  <c r="F24" i="5" s="1"/>
  <c r="AA19" i="5"/>
  <c r="E24" i="5" s="1"/>
  <c r="W19" i="5"/>
  <c r="U19" i="5"/>
  <c r="T19" i="5"/>
  <c r="S19" i="5"/>
  <c r="R19" i="5"/>
  <c r="Q19" i="5"/>
  <c r="K19" i="5"/>
  <c r="I19" i="5"/>
  <c r="I23" i="5" s="1"/>
  <c r="I25" i="5" s="1"/>
  <c r="H19" i="5"/>
  <c r="H23" i="5" s="1"/>
  <c r="H25" i="5" s="1"/>
  <c r="G19" i="5"/>
  <c r="G23" i="5" s="1"/>
  <c r="G25" i="5" s="1"/>
  <c r="F19" i="5"/>
  <c r="F23" i="5" s="1"/>
  <c r="F25" i="5" s="1"/>
  <c r="E19" i="5"/>
  <c r="E23" i="5" s="1"/>
  <c r="E25" i="5" s="1"/>
  <c r="K24" i="5" l="1"/>
  <c r="K25" i="5" s="1"/>
  <c r="O25" i="5"/>
  <c r="J25" i="5"/>
  <c r="O24" i="5"/>
  <c r="N25" i="5"/>
  <c r="L25" i="5"/>
  <c r="M25" i="5"/>
  <c r="N24" i="5"/>
  <c r="L24" i="5"/>
  <c r="M24" i="5"/>
  <c r="AF19" i="5"/>
  <c r="J24" i="5" l="1"/>
</calcChain>
</file>

<file path=xl/sharedStrings.xml><?xml version="1.0" encoding="utf-8"?>
<sst xmlns="http://schemas.openxmlformats.org/spreadsheetml/2006/main" count="97" uniqueCount="39">
  <si>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</si>
  <si>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</si>
  <si>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</si>
  <si>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</si>
  <si>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</si>
  <si>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</si>
  <si>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</si>
  <si>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</si>
  <si>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</si>
  <si>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</si>
  <si>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</si>
  <si>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</si>
  <si>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</si>
  <si>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</si>
  <si>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</si>
  <si>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</si>
  <si>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</si>
  <si>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</si>
  <si>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</si>
  <si>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</si>
  <si>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</si>
  <si>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</si>
  <si>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</si>
  <si>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</si>
  <si>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PePe = Helsingin Pelipeikot  (1952)</t>
  </si>
  <si>
    <t>VJJ = Vantaanjoen Juoksu  (2001)</t>
  </si>
  <si>
    <t>Mikko Vartiainen</t>
  </si>
  <si>
    <t>7.</t>
  </si>
  <si>
    <t>PePe</t>
  </si>
  <si>
    <t>VJJ</t>
  </si>
  <si>
    <t>9.</t>
  </si>
  <si>
    <t>8.</t>
  </si>
  <si>
    <t>4.</t>
  </si>
  <si>
    <t>KiPe</t>
  </si>
  <si>
    <t>5.</t>
  </si>
  <si>
    <t>6.</t>
  </si>
  <si>
    <t>2.8.1973   Kerava</t>
  </si>
  <si>
    <t>KPK = Keravan Pallokerho  (1960),  kasvattajaseura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</si>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</sst>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10</v>
      </c>
      <c r="AB4" s="12">
        <v>2</v>
      </c>
      <c r="AC4" s="12">
        <v>5</v>
      </c>
      <c r="AD4" s="12">
        <v>6</v>
      </c>
      <c r="AE4" s="12">
        <v>36</v>
      </c>
      <c r="AF4" s="67">
        <v>0.59009999999999996</v>
      </c>
      <c r="AG4" s="68">
        <v>61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27</v>
      </c>
      <c r="Z5" s="1" t="s">
        <v>29</v>
      </c>
      <c r="AA5" s="12">
        <v>17</v>
      </c>
      <c r="AB5" s="12">
        <v>0</v>
      </c>
      <c r="AC5" s="12">
        <v>5</v>
      </c>
      <c r="AD5" s="12">
        <v>8</v>
      </c>
      <c r="AE5" s="12">
        <v>37</v>
      </c>
      <c r="AF5" s="67">
        <v>0.46829999999999999</v>
      </c>
      <c r="AG5" s="68">
        <v>79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30</v>
      </c>
      <c r="Z6" s="1" t="s">
        <v>29</v>
      </c>
      <c r="AA6" s="12">
        <v>14</v>
      </c>
      <c r="AB6" s="12">
        <v>3</v>
      </c>
      <c r="AC6" s="12">
        <v>5</v>
      </c>
      <c r="AD6" s="12">
        <v>10</v>
      </c>
      <c r="AE6" s="12">
        <v>57</v>
      </c>
      <c r="AF6" s="67">
        <v>0.58160000000000001</v>
      </c>
      <c r="AG6" s="68">
        <v>98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31</v>
      </c>
      <c r="Z7" s="1" t="s">
        <v>29</v>
      </c>
      <c r="AA7" s="12">
        <v>15</v>
      </c>
      <c r="AB7" s="12">
        <v>1</v>
      </c>
      <c r="AC7" s="12">
        <v>3</v>
      </c>
      <c r="AD7" s="12">
        <v>15</v>
      </c>
      <c r="AE7" s="12">
        <v>66</v>
      </c>
      <c r="AF7" s="67">
        <v>0.63460000000000005</v>
      </c>
      <c r="AG7" s="68">
        <v>104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30</v>
      </c>
      <c r="Z8" s="1" t="s">
        <v>29</v>
      </c>
      <c r="AA8" s="12">
        <v>15</v>
      </c>
      <c r="AB8" s="12">
        <v>1</v>
      </c>
      <c r="AC8" s="12">
        <v>0</v>
      </c>
      <c r="AD8" s="12">
        <v>15</v>
      </c>
      <c r="AE8" s="12">
        <v>63</v>
      </c>
      <c r="AF8" s="67">
        <v>0.5575</v>
      </c>
      <c r="AG8" s="68">
        <v>113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32</v>
      </c>
      <c r="Z10" s="1" t="s">
        <v>33</v>
      </c>
      <c r="AA10" s="12">
        <v>18</v>
      </c>
      <c r="AB10" s="12">
        <v>1</v>
      </c>
      <c r="AC10" s="12">
        <v>7</v>
      </c>
      <c r="AD10" s="12">
        <v>24</v>
      </c>
      <c r="AE10" s="12">
        <v>81</v>
      </c>
      <c r="AF10" s="67">
        <v>0.59550000000000003</v>
      </c>
      <c r="AG10" s="68">
        <v>136</v>
      </c>
      <c r="AH10" s="7"/>
      <c r="AI10" s="7" t="s">
        <v>31</v>
      </c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1</v>
      </c>
      <c r="AQ10" s="12">
        <v>8</v>
      </c>
      <c r="AR10" s="65">
        <v>0.5333</v>
      </c>
      <c r="AS10" s="69">
        <v>15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34</v>
      </c>
      <c r="Z11" s="1" t="s">
        <v>33</v>
      </c>
      <c r="AA11" s="12">
        <v>14</v>
      </c>
      <c r="AB11" s="12">
        <v>2</v>
      </c>
      <c r="AC11" s="12">
        <v>3</v>
      </c>
      <c r="AD11" s="12">
        <v>16</v>
      </c>
      <c r="AE11" s="12">
        <v>48</v>
      </c>
      <c r="AF11" s="67">
        <v>0.5333</v>
      </c>
      <c r="AG11" s="68">
        <v>90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2010</v>
      </c>
      <c r="Y12" s="12" t="s">
        <v>35</v>
      </c>
      <c r="Z12" s="1" t="s">
        <v>33</v>
      </c>
      <c r="AA12" s="12">
        <v>14</v>
      </c>
      <c r="AB12" s="12">
        <v>0</v>
      </c>
      <c r="AC12" s="12">
        <v>5</v>
      </c>
      <c r="AD12" s="12">
        <v>9</v>
      </c>
      <c r="AE12" s="12">
        <v>48</v>
      </c>
      <c r="AF12" s="67">
        <v>0.6</v>
      </c>
      <c r="AG12" s="68">
        <v>80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2011</v>
      </c>
      <c r="Y13" s="12" t="s">
        <v>32</v>
      </c>
      <c r="Z13" s="1" t="s">
        <v>33</v>
      </c>
      <c r="AA13" s="12">
        <v>16</v>
      </c>
      <c r="AB13" s="12">
        <v>0</v>
      </c>
      <c r="AC13" s="12">
        <v>9</v>
      </c>
      <c r="AD13" s="12">
        <v>10</v>
      </c>
      <c r="AE13" s="12">
        <v>39</v>
      </c>
      <c r="AF13" s="67">
        <v>0.3861</v>
      </c>
      <c r="AG13" s="68">
        <v>101</v>
      </c>
      <c r="AH13" s="7"/>
      <c r="AI13" s="7"/>
      <c r="AJ13" s="7"/>
      <c r="AK13" s="7"/>
      <c r="AL13" s="10"/>
      <c r="AM13" s="12">
        <v>2</v>
      </c>
      <c r="AN13" s="12">
        <v>0</v>
      </c>
      <c r="AO13" s="12">
        <v>0</v>
      </c>
      <c r="AP13" s="12">
        <v>1</v>
      </c>
      <c r="AQ13" s="12">
        <v>6</v>
      </c>
      <c r="AR13" s="65">
        <v>0.66659999999999997</v>
      </c>
      <c r="AS13" s="69">
        <v>9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2012</v>
      </c>
      <c r="Y14" s="12" t="s">
        <v>30</v>
      </c>
      <c r="Z14" s="1" t="s">
        <v>33</v>
      </c>
      <c r="AA14" s="12">
        <v>13</v>
      </c>
      <c r="AB14" s="12">
        <v>0</v>
      </c>
      <c r="AC14" s="12">
        <v>3</v>
      </c>
      <c r="AD14" s="12">
        <v>4</v>
      </c>
      <c r="AE14" s="12">
        <v>25</v>
      </c>
      <c r="AF14" s="67">
        <v>0.35210000000000002</v>
      </c>
      <c r="AG14" s="68">
        <v>71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/>
      <c r="Y15" s="12"/>
      <c r="Z15" s="1"/>
      <c r="AA15" s="12"/>
      <c r="AB15" s="12"/>
      <c r="AC15" s="12"/>
      <c r="AD15" s="12"/>
      <c r="AE15" s="12"/>
      <c r="AF15" s="67"/>
      <c r="AG15" s="68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2016</v>
      </c>
      <c r="Y16" s="12" t="s">
        <v>32</v>
      </c>
      <c r="Z16" s="1" t="s">
        <v>33</v>
      </c>
      <c r="AA16" s="12">
        <v>4</v>
      </c>
      <c r="AB16" s="12">
        <v>0</v>
      </c>
      <c r="AC16" s="12">
        <v>3</v>
      </c>
      <c r="AD16" s="12">
        <v>3</v>
      </c>
      <c r="AE16" s="12">
        <v>9</v>
      </c>
      <c r="AF16" s="67">
        <v>0.45</v>
      </c>
      <c r="AG16" s="68">
        <v>20</v>
      </c>
      <c r="AH16" s="7"/>
      <c r="AI16" s="7"/>
      <c r="AJ16" s="7"/>
      <c r="AK16" s="7"/>
      <c r="AL16" s="10"/>
      <c r="AM16" s="12">
        <v>2</v>
      </c>
      <c r="AN16" s="12">
        <v>0</v>
      </c>
      <c r="AO16" s="12">
        <v>0</v>
      </c>
      <c r="AP16" s="12">
        <v>0</v>
      </c>
      <c r="AQ16" s="12">
        <v>2</v>
      </c>
      <c r="AR16" s="65">
        <v>0.28570000000000001</v>
      </c>
      <c r="AS16" s="69">
        <v>7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2017</v>
      </c>
      <c r="Y17" s="12" t="s">
        <v>32</v>
      </c>
      <c r="Z17" s="1" t="s">
        <v>33</v>
      </c>
      <c r="AA17" s="12">
        <v>2</v>
      </c>
      <c r="AB17" s="12">
        <v>0</v>
      </c>
      <c r="AC17" s="12">
        <v>0</v>
      </c>
      <c r="AD17" s="12">
        <v>1</v>
      </c>
      <c r="AE17" s="12">
        <v>6</v>
      </c>
      <c r="AF17" s="67">
        <v>0.5454</v>
      </c>
      <c r="AG17" s="68">
        <v>11</v>
      </c>
      <c r="AH17" s="7"/>
      <c r="AI17" s="7"/>
      <c r="AJ17" s="7"/>
      <c r="AK17" s="7"/>
      <c r="AL17" s="10"/>
      <c r="AM17" s="12">
        <v>2</v>
      </c>
      <c r="AN17" s="12">
        <v>0</v>
      </c>
      <c r="AO17" s="12">
        <v>0</v>
      </c>
      <c r="AP17" s="12">
        <v>0</v>
      </c>
      <c r="AQ17" s="12">
        <v>5</v>
      </c>
      <c r="AR17" s="65">
        <v>0.55549999999999999</v>
      </c>
      <c r="AS17" s="69">
        <v>9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2018</v>
      </c>
      <c r="Y18" s="12" t="s">
        <v>32</v>
      </c>
      <c r="Z18" s="1" t="s">
        <v>33</v>
      </c>
      <c r="AA18" s="12">
        <v>2</v>
      </c>
      <c r="AB18" s="12">
        <v>0</v>
      </c>
      <c r="AC18" s="12">
        <v>1</v>
      </c>
      <c r="AD18" s="12">
        <v>0</v>
      </c>
      <c r="AE18" s="12">
        <v>6</v>
      </c>
      <c r="AF18" s="67">
        <v>0.5454</v>
      </c>
      <c r="AG18" s="68">
        <f>PRODUCT(AE18/AF18)</f>
        <v>11.001100110011</v>
      </c>
      <c r="AH18" s="7"/>
      <c r="AI18" s="7"/>
      <c r="AJ18" s="7"/>
      <c r="AK18" s="7"/>
      <c r="AL18" s="10"/>
      <c r="AM18" s="1"/>
      <c r="AN18" s="1"/>
      <c r="AO18" s="1"/>
      <c r="AP18" s="1"/>
      <c r="AQ18" s="1"/>
      <c r="AR18" s="52"/>
      <c r="AS18" s="6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61" t="s">
        <v>13</v>
      </c>
      <c r="C19" s="62"/>
      <c r="D19" s="63"/>
      <c r="E19" s="36">
        <f>SUM(E4:E18)</f>
        <v>0</v>
      </c>
      <c r="F19" s="36">
        <f>SUM(F4:F18)</f>
        <v>0</v>
      </c>
      <c r="G19" s="36">
        <f>SUM(G4:G18)</f>
        <v>0</v>
      </c>
      <c r="H19" s="36">
        <f>SUM(H4:H18)</f>
        <v>0</v>
      </c>
      <c r="I19" s="36">
        <f>SUM(I4:I18)</f>
        <v>0</v>
      </c>
      <c r="J19" s="37">
        <v>0</v>
      </c>
      <c r="K19" s="21">
        <f>SUM(K4:K18)</f>
        <v>0</v>
      </c>
      <c r="L19" s="18"/>
      <c r="M19" s="29"/>
      <c r="N19" s="41"/>
      <c r="O19" s="42"/>
      <c r="P19" s="10"/>
      <c r="Q19" s="36">
        <f>SUM(Q4:Q18)</f>
        <v>0</v>
      </c>
      <c r="R19" s="36">
        <f>SUM(R4:R18)</f>
        <v>0</v>
      </c>
      <c r="S19" s="36">
        <f>SUM(S4:S18)</f>
        <v>0</v>
      </c>
      <c r="T19" s="36">
        <f>SUM(T4:T18)</f>
        <v>0</v>
      </c>
      <c r="U19" s="36">
        <f>SUM(U4:U18)</f>
        <v>0</v>
      </c>
      <c r="V19" s="15">
        <v>0</v>
      </c>
      <c r="W19" s="21">
        <f>SUM(W4:W18)</f>
        <v>0</v>
      </c>
      <c r="X19" s="64" t="s">
        <v>13</v>
      </c>
      <c r="Y19" s="11"/>
      <c r="Z19" s="9"/>
      <c r="AA19" s="36">
        <f>SUM(AA4:AA18)</f>
        <v>154</v>
      </c>
      <c r="AB19" s="36">
        <f>SUM(AB4:AB18)</f>
        <v>10</v>
      </c>
      <c r="AC19" s="36">
        <f>SUM(AC4:AC18)</f>
        <v>49</v>
      </c>
      <c r="AD19" s="36">
        <f>SUM(AD4:AD18)</f>
        <v>121</v>
      </c>
      <c r="AE19" s="36">
        <f>SUM(AE4:AE18)</f>
        <v>521</v>
      </c>
      <c r="AF19" s="37">
        <f>PRODUCT(AE19/AG19)</f>
        <v>0.53435837143282683</v>
      </c>
      <c r="AG19" s="21">
        <f>SUM(AG4:AG18)</f>
        <v>975.00110011001095</v>
      </c>
      <c r="AH19" s="18"/>
      <c r="AI19" s="29"/>
      <c r="AJ19" s="41"/>
      <c r="AK19" s="42"/>
      <c r="AL19" s="10"/>
      <c r="AM19" s="36">
        <f>SUM(AM4:AM18)</f>
        <v>8</v>
      </c>
      <c r="AN19" s="36">
        <f>SUM(AN4:AN18)</f>
        <v>0</v>
      </c>
      <c r="AO19" s="36">
        <f>SUM(AO4:AO18)</f>
        <v>0</v>
      </c>
      <c r="AP19" s="36">
        <f>SUM(AP4:AP18)</f>
        <v>2</v>
      </c>
      <c r="AQ19" s="36">
        <f>SUM(AQ4:AQ18)</f>
        <v>21</v>
      </c>
      <c r="AR19" s="37">
        <f>PRODUCT(AQ19/AS19)</f>
        <v>0.52500000000000002</v>
      </c>
      <c r="AS19" s="39">
        <f>SUM(AS4:AS18)</f>
        <v>40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38"/>
      <c r="K20" s="19"/>
      <c r="L20" s="10"/>
      <c r="M20" s="10"/>
      <c r="N20" s="10"/>
      <c r="O20" s="10"/>
      <c r="P20" s="16"/>
      <c r="Q20" s="16"/>
      <c r="R20" s="17"/>
      <c r="S20" s="16"/>
      <c r="T20" s="16"/>
      <c r="U20" s="10"/>
      <c r="V20" s="10"/>
      <c r="W20" s="19"/>
      <c r="X20" s="16"/>
      <c r="Y20" s="16"/>
      <c r="Z20" s="16"/>
      <c r="AA20" s="16"/>
      <c r="AB20" s="16"/>
      <c r="AC20" s="16"/>
      <c r="AD20" s="16"/>
      <c r="AE20" s="16"/>
      <c r="AF20" s="38"/>
      <c r="AG20" s="19"/>
      <c r="AH20" s="10"/>
      <c r="AI20" s="10"/>
      <c r="AJ20" s="10"/>
      <c r="AK20" s="10"/>
      <c r="AL20" s="16"/>
      <c r="AM20" s="16"/>
      <c r="AN20" s="17"/>
      <c r="AO20" s="16"/>
      <c r="AP20" s="16"/>
      <c r="AQ20" s="10"/>
      <c r="AR20" s="10"/>
      <c r="AS20" s="1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8" t="s">
        <v>16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17</v>
      </c>
      <c r="M21" s="7" t="s">
        <v>18</v>
      </c>
      <c r="N21" s="7" t="s">
        <v>22</v>
      </c>
      <c r="O21" s="7" t="s">
        <v>21</v>
      </c>
      <c r="Q21" s="17"/>
      <c r="R21" s="17" t="s">
        <v>10</v>
      </c>
      <c r="S21" s="17"/>
      <c r="T21" s="54" t="s">
        <v>37</v>
      </c>
      <c r="U21" s="10"/>
      <c r="V21" s="19"/>
      <c r="W21" s="19"/>
      <c r="X21" s="43"/>
      <c r="Y21" s="43"/>
      <c r="Z21" s="43"/>
      <c r="AA21" s="43"/>
      <c r="AB21" s="43"/>
      <c r="AC21" s="17"/>
      <c r="AD21" s="17"/>
      <c r="AE21" s="17"/>
      <c r="AF21" s="16"/>
      <c r="AG21" s="16"/>
      <c r="AH21" s="16"/>
      <c r="AI21" s="16"/>
      <c r="AJ21" s="16"/>
      <c r="AK21" s="16"/>
      <c r="AM21" s="19"/>
      <c r="AN21" s="43"/>
      <c r="AO21" s="43"/>
      <c r="AP21" s="43"/>
      <c r="AQ21" s="43"/>
      <c r="AR21" s="43"/>
      <c r="AS21" s="4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51" t="s">
        <v>15</v>
      </c>
      <c r="C22" s="3"/>
      <c r="D22" s="5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60">
        <v>0</v>
      </c>
      <c r="K22" s="16"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54" t="s">
        <v>24</v>
      </c>
      <c r="U22" s="16"/>
      <c r="V22" s="16"/>
      <c r="W22" s="16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7"/>
      <c r="AO22" s="17"/>
      <c r="AP22" s="17"/>
      <c r="AQ22" s="17"/>
      <c r="AR22" s="17"/>
      <c r="AS22" s="17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33" t="s">
        <v>11</v>
      </c>
      <c r="C23" s="34"/>
      <c r="D23" s="35"/>
      <c r="E23" s="47">
        <f>PRODUCT(E19+Q19)</f>
        <v>0</v>
      </c>
      <c r="F23" s="47">
        <f>PRODUCT(F19+R19)</f>
        <v>0</v>
      </c>
      <c r="G23" s="47">
        <f>PRODUCT(G19+S19)</f>
        <v>0</v>
      </c>
      <c r="H23" s="47">
        <f>PRODUCT(H19+T19)</f>
        <v>0</v>
      </c>
      <c r="I23" s="47">
        <f>PRODUCT(I19+U19)</f>
        <v>0</v>
      </c>
      <c r="J23" s="60">
        <v>0</v>
      </c>
      <c r="K23" s="16"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54" t="s">
        <v>25</v>
      </c>
      <c r="U23" s="16"/>
      <c r="V23" s="16"/>
      <c r="W23" s="16"/>
      <c r="X23" s="16"/>
      <c r="Y23" s="16"/>
      <c r="Z23" s="16"/>
      <c r="AA23" s="16"/>
      <c r="AB23" s="16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20" t="s">
        <v>12</v>
      </c>
      <c r="C24" s="31"/>
      <c r="D24" s="30"/>
      <c r="E24" s="47">
        <f>PRODUCT(AA19+AM19)</f>
        <v>162</v>
      </c>
      <c r="F24" s="47">
        <f>PRODUCT(AB19+AN19)</f>
        <v>10</v>
      </c>
      <c r="G24" s="47">
        <f>PRODUCT(AC19+AO19)</f>
        <v>49</v>
      </c>
      <c r="H24" s="47">
        <f>PRODUCT(AD19+AP19)</f>
        <v>123</v>
      </c>
      <c r="I24" s="47">
        <f>PRODUCT(AE19+AQ19)</f>
        <v>542</v>
      </c>
      <c r="J24" s="60">
        <f>PRODUCT(I24/K24)</f>
        <v>0.53398956901746741</v>
      </c>
      <c r="K24" s="10">
        <f>PRODUCT(AG19+AS19)</f>
        <v>1015.001100110011</v>
      </c>
      <c r="L24" s="53">
        <f>PRODUCT((F24+G24)/E24)</f>
        <v>0.36419753086419754</v>
      </c>
      <c r="M24" s="53">
        <f>PRODUCT(H24/E24)</f>
        <v>0.7592592592592593</v>
      </c>
      <c r="N24" s="53">
        <f>PRODUCT((F24+G24+H24)/E24)</f>
        <v>1.1234567901234569</v>
      </c>
      <c r="O24" s="53">
        <f>PRODUCT(I24/E24)</f>
        <v>3.3456790123456792</v>
      </c>
      <c r="Q24" s="17"/>
      <c r="R24" s="17"/>
      <c r="S24" s="16"/>
      <c r="T24" s="54" t="s">
        <v>38</v>
      </c>
      <c r="U24" s="10"/>
      <c r="V24" s="10"/>
      <c r="W24" s="16"/>
      <c r="X24" s="16"/>
      <c r="Y24" s="16"/>
      <c r="Z24" s="16"/>
      <c r="AA24" s="16"/>
      <c r="AB24" s="16"/>
      <c r="AC24" s="17"/>
      <c r="AD24" s="17"/>
      <c r="AE24" s="17"/>
      <c r="AF24" s="17"/>
      <c r="AG24" s="17"/>
      <c r="AH24" s="17"/>
      <c r="AI24" s="17"/>
      <c r="AJ24" s="17"/>
      <c r="AK24" s="16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4" t="s">
        <v>13</v>
      </c>
      <c r="C25" s="45"/>
      <c r="D25" s="46"/>
      <c r="E25" s="47">
        <f>SUM(E22:E24)</f>
        <v>162</v>
      </c>
      <c r="F25" s="47">
        <f t="shared" ref="F25:I25" si="0">SUM(F22:F24)</f>
        <v>10</v>
      </c>
      <c r="G25" s="47">
        <f t="shared" si="0"/>
        <v>49</v>
      </c>
      <c r="H25" s="47">
        <f t="shared" si="0"/>
        <v>123</v>
      </c>
      <c r="I25" s="47">
        <f t="shared" si="0"/>
        <v>542</v>
      </c>
      <c r="J25" s="60">
        <f>PRODUCT(I25/K25)</f>
        <v>0.53398956901746741</v>
      </c>
      <c r="K25" s="16">
        <f>SUM(K22:K24)</f>
        <v>1015.001100110011</v>
      </c>
      <c r="L25" s="53">
        <f>PRODUCT((F25+G25)/E25)</f>
        <v>0.36419753086419754</v>
      </c>
      <c r="M25" s="53">
        <f>PRODUCT(H25/E25)</f>
        <v>0.7592592592592593</v>
      </c>
      <c r="N25" s="53">
        <f>PRODUCT((F25+G25+H25)/E25)</f>
        <v>1.1234567901234569</v>
      </c>
      <c r="O25" s="53">
        <f>PRODUCT(I25/E25)</f>
        <v>3.3456790123456792</v>
      </c>
      <c r="Q25" s="10"/>
      <c r="R25" s="10"/>
      <c r="S25" s="10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0"/>
      <c r="F26" s="10"/>
      <c r="G26" s="10"/>
      <c r="H26" s="10"/>
      <c r="I26" s="10"/>
      <c r="J26" s="16"/>
      <c r="K26" s="16"/>
      <c r="L26" s="10"/>
      <c r="M26" s="10"/>
      <c r="N26" s="10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0"/>
      <c r="AL190" s="10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2021-06-04T13:02:22Z</dcterms:modified>
</cp:coreProperties>
</file>